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Cash Flo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Neighbourhood Bakery — Cash-Flow Assumptions</t>
        </is>
      </c>
      <c r="B1" t="inlineStr">
        <is>
          <t>Value</t>
        </is>
      </c>
    </row>
    <row r="2">
      <c r="A2" t="inlineStr">
        <is>
          <t>Edit values in column B; the Cash Flow tab updates automatically.</t>
        </is>
      </c>
      <c r="B2" t="inlineStr"/>
    </row>
    <row r="3">
      <c r="A3" t="inlineStr">
        <is>
          <t>First operating month (enter as date)</t>
        </is>
      </c>
      <c r="B3" t="inlineStr">
        <is>
          <t>2027-03-01</t>
        </is>
      </c>
    </row>
    <row r="4">
      <c r="A4" t="inlineStr">
        <is>
          <t>Opening cash balance</t>
        </is>
      </c>
      <c r="B4" t="n">
        <v>35000</v>
      </c>
    </row>
    <row r="5">
      <c r="A5" t="inlineStr">
        <is>
          <t>Base monthly sales receipts</t>
        </is>
      </c>
      <c r="B5" t="n">
        <v>32000</v>
      </c>
    </row>
    <row r="6">
      <c r="A6" t="inlineStr">
        <is>
          <t>December sales bump</t>
        </is>
      </c>
      <c r="B6" t="n">
        <v>0.35</v>
      </c>
    </row>
    <row r="7">
      <c r="A7" t="inlineStr">
        <is>
          <t>Monthly rent</t>
        </is>
      </c>
      <c r="B7" t="n">
        <v>5000</v>
      </c>
    </row>
    <row r="8">
      <c r="A8" t="inlineStr">
        <is>
          <t>Monthly flour</t>
        </is>
      </c>
      <c r="B8" t="n">
        <v>3500</v>
      </c>
    </row>
    <row r="9">
      <c r="A9" t="inlineStr">
        <is>
          <t>Monthly butter</t>
        </is>
      </c>
      <c r="B9" t="n">
        <v>1500</v>
      </c>
    </row>
    <row r="10">
      <c r="A10" t="inlineStr">
        <is>
          <t>Monthly wages</t>
        </is>
      </c>
      <c r="B10" t="n">
        <v>15000</v>
      </c>
    </row>
    <row r="11">
      <c r="A11" t="inlineStr">
        <is>
          <t>Monthly utilities</t>
        </is>
      </c>
      <c r="B11" t="n">
        <v>1200</v>
      </c>
    </row>
    <row r="12">
      <c r="A12" t="inlineStr">
        <is>
          <t>Card processing fee</t>
        </is>
      </c>
      <c r="B12" t="n">
        <v>0.022</v>
      </c>
    </row>
    <row r="14">
      <c r="A14" t="inlineStr">
        <is>
          <t>Notes</t>
        </is>
      </c>
      <c r="B14" t="inlineStr">
        <is>
          <t>December sales equals base monthly sales × (1 + December bump). Card fees equal monthly sales × card fee rate.</t>
        </is>
      </c>
    </row>
    <row r="15">
      <c r="A15" t="inlineStr">
        <is>
          <t>Suggested additions</t>
        </is>
      </c>
      <c r="B15" t="inlineStr">
        <is>
          <t>Insurance, marketing, equipment, loan repayments, taxes, and owner drawings.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Neighbourhood Bakery — 12-Month Cash Flow</t>
        </is>
      </c>
    </row>
    <row r="2">
      <c r="A2" t="inlineStr">
        <is>
          <t>Update the Assumptions tab to change this schedule. Amounts in S$; cash outflows are negative.</t>
        </is>
      </c>
    </row>
    <row r="3">
      <c r="A3" t="inlineStr">
        <is>
          <t>Line item</t>
        </is>
      </c>
      <c r="B3">
        <f>Assumptions!B3</f>
        <v/>
      </c>
      <c r="C3">
        <f>EDATE(B3,1)</f>
        <v/>
      </c>
      <c r="D3">
        <f>EDATE(C3,1)</f>
        <v/>
      </c>
      <c r="E3">
        <f>EDATE(D3,1)</f>
        <v/>
      </c>
      <c r="F3">
        <f>EDATE(E3,1)</f>
        <v/>
      </c>
      <c r="G3">
        <f>EDATE(F3,1)</f>
        <v/>
      </c>
      <c r="H3">
        <f>EDATE(G3,1)</f>
        <v/>
      </c>
      <c r="I3">
        <f>EDATE(H3,1)</f>
        <v/>
      </c>
      <c r="J3">
        <f>EDATE(I3,1)</f>
        <v/>
      </c>
      <c r="K3">
        <f>EDATE(J3,1)</f>
        <v/>
      </c>
      <c r="L3">
        <f>EDATE(K3,1)</f>
        <v/>
      </c>
      <c r="M3">
        <f>EDATE(L3,1)</f>
        <v/>
      </c>
      <c r="N3" t="inlineStr">
        <is>
          <t>Year total</t>
        </is>
      </c>
    </row>
    <row r="4">
      <c r="A4" t="inlineStr">
        <is>
          <t>Sales receipts</t>
        </is>
      </c>
      <c r="B4">
        <f>Assumptions!B5*(1+IF(MONTH(B$3)=12,Assumptions!B6,0))</f>
        <v/>
      </c>
      <c r="C4">
        <f>Assumptions!B5*(1+IF(MONTH(C$3)=12,Assumptions!B6,0))</f>
        <v/>
      </c>
      <c r="D4">
        <f>Assumptions!B5*(1+IF(MONTH(D$3)=12,Assumptions!B6,0))</f>
        <v/>
      </c>
      <c r="E4">
        <f>Assumptions!B5*(1+IF(MONTH(E$3)=12,Assumptions!B6,0))</f>
        <v/>
      </c>
      <c r="F4">
        <f>Assumptions!B5*(1+IF(MONTH(F$3)=12,Assumptions!B6,0))</f>
        <v/>
      </c>
      <c r="G4">
        <f>Assumptions!B5*(1+IF(MONTH(G$3)=12,Assumptions!B6,0))</f>
        <v/>
      </c>
      <c r="H4">
        <f>Assumptions!B5*(1+IF(MONTH(H$3)=12,Assumptions!B6,0))</f>
        <v/>
      </c>
      <c r="I4">
        <f>Assumptions!B5*(1+IF(MONTH(I$3)=12,Assumptions!B6,0))</f>
        <v/>
      </c>
      <c r="J4">
        <f>Assumptions!B5*(1+IF(MONTH(J$3)=12,Assumptions!B6,0))</f>
        <v/>
      </c>
      <c r="K4">
        <f>Assumptions!B5*(1+IF(MONTH(K$3)=12,Assumptions!B6,0))</f>
        <v/>
      </c>
      <c r="L4">
        <f>Assumptions!B5*(1+IF(MONTH(L$3)=12,Assumptions!B6,0))</f>
        <v/>
      </c>
      <c r="M4">
        <f>Assumptions!B5*(1+IF(MONTH(M$3)=12,Assumptions!B6,0))</f>
        <v/>
      </c>
      <c r="N4">
        <f>SUM(B4:M4)</f>
        <v/>
      </c>
    </row>
    <row r="5">
      <c r="A5" t="inlineStr">
        <is>
          <t>Rent</t>
        </is>
      </c>
      <c r="B5">
        <f>-Assumptions!B7</f>
        <v/>
      </c>
      <c r="C5">
        <f>-Assumptions!B7</f>
        <v/>
      </c>
      <c r="D5">
        <f>-Assumptions!B7</f>
        <v/>
      </c>
      <c r="E5">
        <f>-Assumptions!B7</f>
        <v/>
      </c>
      <c r="F5">
        <f>-Assumptions!B7</f>
        <v/>
      </c>
      <c r="G5">
        <f>-Assumptions!B7</f>
        <v/>
      </c>
      <c r="H5">
        <f>-Assumptions!B7</f>
        <v/>
      </c>
      <c r="I5">
        <f>-Assumptions!B7</f>
        <v/>
      </c>
      <c r="J5">
        <f>-Assumptions!B7</f>
        <v/>
      </c>
      <c r="K5">
        <f>-Assumptions!B7</f>
        <v/>
      </c>
      <c r="L5">
        <f>-Assumptions!B7</f>
        <v/>
      </c>
      <c r="M5">
        <f>-Assumptions!B7</f>
        <v/>
      </c>
      <c r="N5">
        <f>SUM(B5:M5)</f>
        <v/>
      </c>
    </row>
    <row r="6">
      <c r="A6" t="inlineStr">
        <is>
          <t>Flour</t>
        </is>
      </c>
      <c r="B6">
        <f>-Assumptions!B8</f>
        <v/>
      </c>
      <c r="C6">
        <f>-Assumptions!B8</f>
        <v/>
      </c>
      <c r="D6">
        <f>-Assumptions!B8</f>
        <v/>
      </c>
      <c r="E6">
        <f>-Assumptions!B8</f>
        <v/>
      </c>
      <c r="F6">
        <f>-Assumptions!B8</f>
        <v/>
      </c>
      <c r="G6">
        <f>-Assumptions!B8</f>
        <v/>
      </c>
      <c r="H6">
        <f>-Assumptions!B8</f>
        <v/>
      </c>
      <c r="I6">
        <f>-Assumptions!B8</f>
        <v/>
      </c>
      <c r="J6">
        <f>-Assumptions!B8</f>
        <v/>
      </c>
      <c r="K6">
        <f>-Assumptions!B8</f>
        <v/>
      </c>
      <c r="L6">
        <f>-Assumptions!B8</f>
        <v/>
      </c>
      <c r="M6">
        <f>-Assumptions!B8</f>
        <v/>
      </c>
      <c r="N6">
        <f>SUM(B6:M6)</f>
        <v/>
      </c>
    </row>
    <row r="7">
      <c r="A7" t="inlineStr">
        <is>
          <t>Butter</t>
        </is>
      </c>
      <c r="B7">
        <f>-Assumptions!B9</f>
        <v/>
      </c>
      <c r="C7">
        <f>-Assumptions!B9</f>
        <v/>
      </c>
      <c r="D7">
        <f>-Assumptions!B9</f>
        <v/>
      </c>
      <c r="E7">
        <f>-Assumptions!B9</f>
        <v/>
      </c>
      <c r="F7">
        <f>-Assumptions!B9</f>
        <v/>
      </c>
      <c r="G7">
        <f>-Assumptions!B9</f>
        <v/>
      </c>
      <c r="H7">
        <f>-Assumptions!B9</f>
        <v/>
      </c>
      <c r="I7">
        <f>-Assumptions!B9</f>
        <v/>
      </c>
      <c r="J7">
        <f>-Assumptions!B9</f>
        <v/>
      </c>
      <c r="K7">
        <f>-Assumptions!B9</f>
        <v/>
      </c>
      <c r="L7">
        <f>-Assumptions!B9</f>
        <v/>
      </c>
      <c r="M7">
        <f>-Assumptions!B9</f>
        <v/>
      </c>
      <c r="N7">
        <f>SUM(B7:M7)</f>
        <v/>
      </c>
    </row>
    <row r="8">
      <c r="A8" t="inlineStr">
        <is>
          <t>Wages</t>
        </is>
      </c>
      <c r="B8">
        <f>-Assumptions!B10</f>
        <v/>
      </c>
      <c r="C8">
        <f>-Assumptions!B10</f>
        <v/>
      </c>
      <c r="D8">
        <f>-Assumptions!B10</f>
        <v/>
      </c>
      <c r="E8">
        <f>-Assumptions!B10</f>
        <v/>
      </c>
      <c r="F8">
        <f>-Assumptions!B10</f>
        <v/>
      </c>
      <c r="G8">
        <f>-Assumptions!B10</f>
        <v/>
      </c>
      <c r="H8">
        <f>-Assumptions!B10</f>
        <v/>
      </c>
      <c r="I8">
        <f>-Assumptions!B10</f>
        <v/>
      </c>
      <c r="J8">
        <f>-Assumptions!B10</f>
        <v/>
      </c>
      <c r="K8">
        <f>-Assumptions!B10</f>
        <v/>
      </c>
      <c r="L8">
        <f>-Assumptions!B10</f>
        <v/>
      </c>
      <c r="M8">
        <f>-Assumptions!B10</f>
        <v/>
      </c>
      <c r="N8">
        <f>SUM(B8:M8)</f>
        <v/>
      </c>
    </row>
    <row r="9">
      <c r="A9" t="inlineStr">
        <is>
          <t>Utilities</t>
        </is>
      </c>
      <c r="B9">
        <f>-Assumptions!B11</f>
        <v/>
      </c>
      <c r="C9">
        <f>-Assumptions!B11</f>
        <v/>
      </c>
      <c r="D9">
        <f>-Assumptions!B11</f>
        <v/>
      </c>
      <c r="E9">
        <f>-Assumptions!B11</f>
        <v/>
      </c>
      <c r="F9">
        <f>-Assumptions!B11</f>
        <v/>
      </c>
      <c r="G9">
        <f>-Assumptions!B11</f>
        <v/>
      </c>
      <c r="H9">
        <f>-Assumptions!B11</f>
        <v/>
      </c>
      <c r="I9">
        <f>-Assumptions!B11</f>
        <v/>
      </c>
      <c r="J9">
        <f>-Assumptions!B11</f>
        <v/>
      </c>
      <c r="K9">
        <f>-Assumptions!B11</f>
        <v/>
      </c>
      <c r="L9">
        <f>-Assumptions!B11</f>
        <v/>
      </c>
      <c r="M9">
        <f>-Assumptions!B11</f>
        <v/>
      </c>
      <c r="N9">
        <f>SUM(B9:M9)</f>
        <v/>
      </c>
    </row>
    <row r="10">
      <c r="A10" t="inlineStr">
        <is>
          <t>Card fees</t>
        </is>
      </c>
      <c r="B10">
        <f>-B4*Assumptions!B12</f>
        <v/>
      </c>
      <c r="C10">
        <f>-C4*Assumptions!B12</f>
        <v/>
      </c>
      <c r="D10">
        <f>-D4*Assumptions!B12</f>
        <v/>
      </c>
      <c r="E10">
        <f>-E4*Assumptions!B12</f>
        <v/>
      </c>
      <c r="F10">
        <f>-F4*Assumptions!B12</f>
        <v/>
      </c>
      <c r="G10">
        <f>-G4*Assumptions!B12</f>
        <v/>
      </c>
      <c r="H10">
        <f>-H4*Assumptions!B12</f>
        <v/>
      </c>
      <c r="I10">
        <f>-I4*Assumptions!B12</f>
        <v/>
      </c>
      <c r="J10">
        <f>-J4*Assumptions!B12</f>
        <v/>
      </c>
      <c r="K10">
        <f>-K4*Assumptions!B12</f>
        <v/>
      </c>
      <c r="L10">
        <f>-L4*Assumptions!B12</f>
        <v/>
      </c>
      <c r="M10">
        <f>-M4*Assumptions!B12</f>
        <v/>
      </c>
      <c r="N10">
        <f>SUM(B10:M10)</f>
        <v/>
      </c>
    </row>
    <row r="11">
      <c r="A11" t="inlineStr">
        <is>
          <t>Total cash outflows</t>
        </is>
      </c>
      <c r="B11">
        <f>SUM(B5:B10)</f>
        <v/>
      </c>
      <c r="C11">
        <f>SUM(C5:C10)</f>
        <v/>
      </c>
      <c r="D11">
        <f>SUM(D5:D10)</f>
        <v/>
      </c>
      <c r="E11">
        <f>SUM(E5:E10)</f>
        <v/>
      </c>
      <c r="F11">
        <f>SUM(F5:F10)</f>
        <v/>
      </c>
      <c r="G11">
        <f>SUM(G5:G10)</f>
        <v/>
      </c>
      <c r="H11">
        <f>SUM(H5:H10)</f>
        <v/>
      </c>
      <c r="I11">
        <f>SUM(I5:I10)</f>
        <v/>
      </c>
      <c r="J11">
        <f>SUM(J5:J10)</f>
        <v/>
      </c>
      <c r="K11">
        <f>SUM(K5:K10)</f>
        <v/>
      </c>
      <c r="L11">
        <f>SUM(L5:L10)</f>
        <v/>
      </c>
      <c r="M11">
        <f>SUM(M5:M10)</f>
        <v/>
      </c>
      <c r="N11">
        <f>SUM(B11:M11)</f>
        <v/>
      </c>
    </row>
    <row r="12">
      <c r="A12" t="inlineStr">
        <is>
          <t>Net cash flow</t>
        </is>
      </c>
      <c r="B12">
        <f>B4+B11</f>
        <v/>
      </c>
      <c r="C12">
        <f>C4+C11</f>
        <v/>
      </c>
      <c r="D12">
        <f>D4+D11</f>
        <v/>
      </c>
      <c r="E12">
        <f>E4+E11</f>
        <v/>
      </c>
      <c r="F12">
        <f>F4+F11</f>
        <v/>
      </c>
      <c r="G12">
        <f>G4+G11</f>
        <v/>
      </c>
      <c r="H12">
        <f>H4+H11</f>
        <v/>
      </c>
      <c r="I12">
        <f>I4+I11</f>
        <v/>
      </c>
      <c r="J12">
        <f>J4+J11</f>
        <v/>
      </c>
      <c r="K12">
        <f>K4+K11</f>
        <v/>
      </c>
      <c r="L12">
        <f>L4+L11</f>
        <v/>
      </c>
      <c r="M12">
        <f>M4+M11</f>
        <v/>
      </c>
      <c r="N12">
        <f>SUM(B12:M12)</f>
        <v/>
      </c>
    </row>
    <row r="13">
      <c r="A13" t="inlineStr">
        <is>
          <t>Opening cash balance</t>
        </is>
      </c>
      <c r="B13">
        <f>Assumptions!B4</f>
        <v/>
      </c>
      <c r="C13">
        <f>B14</f>
        <v/>
      </c>
      <c r="D13">
        <f>C14</f>
        <v/>
      </c>
      <c r="E13">
        <f>D14</f>
        <v/>
      </c>
      <c r="F13">
        <f>E14</f>
        <v/>
      </c>
      <c r="G13">
        <f>F14</f>
        <v/>
      </c>
      <c r="H13">
        <f>G14</f>
        <v/>
      </c>
      <c r="I13">
        <f>H14</f>
        <v/>
      </c>
      <c r="J13">
        <f>I14</f>
        <v/>
      </c>
      <c r="K13">
        <f>J14</f>
        <v/>
      </c>
      <c r="L13">
        <f>K14</f>
        <v/>
      </c>
      <c r="M13">
        <f>L14</f>
        <v/>
      </c>
      <c r="N13" t="inlineStr"/>
    </row>
    <row r="14">
      <c r="A14" t="inlineStr">
        <is>
          <t>Closing cash balance</t>
        </is>
      </c>
      <c r="B14">
        <f>B13+B12</f>
        <v/>
      </c>
      <c r="C14">
        <f>C13+C12</f>
        <v/>
      </c>
      <c r="D14">
        <f>D13+D12</f>
        <v/>
      </c>
      <c r="E14">
        <f>E13+E12</f>
        <v/>
      </c>
      <c r="F14">
        <f>F13+F12</f>
        <v/>
      </c>
      <c r="G14">
        <f>G13+G12</f>
        <v/>
      </c>
      <c r="H14">
        <f>H13+H12</f>
        <v/>
      </c>
      <c r="I14">
        <f>I13+I12</f>
        <v/>
      </c>
      <c r="J14">
        <f>J13+J12</f>
        <v/>
      </c>
      <c r="K14">
        <f>K13+K12</f>
        <v/>
      </c>
      <c r="L14">
        <f>L13+L12</f>
        <v/>
      </c>
      <c r="M14">
        <f>M13+M12</f>
        <v/>
      </c>
      <c r="N14">
        <f>M14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2026-08-10T01:24:20Z</dcterms:created>
  <dcterms:modified xmlns:dcterms="http://purl.org/dc/terms/" xmlns:xsi="http://www.w3.org/2001/XMLSchema-instance" xsi:type="dcterms:W3CDTF">2026-08-10T01:24:20Z</dcterms:modified>
</cp:coreProperties>
</file>